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<sst xmlns="http://schemas.openxmlformats.org/spreadsheetml/2006/main" count="55" uniqueCount="41">
  <si>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</si>
  <si>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</si>
  <si>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</si>
  <si>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</si>
  <si>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Итого</t>
  </si>
  <si>
    <t>Бюджетные ассигнования бюджета города</t>
  </si>
  <si>
    <t>Бюджетные ассигнования за счет безвозмездных перечислений заинтересованных лиц</t>
  </si>
  <si>
    <t xml:space="preserve">Бюджетные ассигнования областного бюджета </t>
  </si>
  <si>
    <t>Финансовое обеспечение всего:</t>
  </si>
  <si>
    <t>1.</t>
  </si>
  <si>
    <t>Организация бесперебойного функционирования жилищно-коммунального комплекса, дорожного хозяйства и благоустройства  муниципального образования «Город Димитровград» Ульяновской области, в том числе:</t>
  </si>
  <si>
    <t>- Дорожное хозяйство;</t>
  </si>
  <si>
    <t>-Жилищное хозяйство;</t>
  </si>
  <si>
    <t>- Благоустройство;</t>
  </si>
  <si>
    <t>- Другие вопросы в области жилищно-коммунального хозяйства;</t>
  </si>
  <si>
    <t>- Культура</t>
  </si>
  <si>
    <t>Комитет по ЖКК</t>
  </si>
  <si>
    <t>74,98965</t>
  </si>
  <si>
    <t>0,00000</t>
  </si>
  <si>
    <t>0,00</t>
  </si>
  <si>
    <t>741,30000</t>
  </si>
  <si>
    <t>2.</t>
  </si>
  <si>
    <t>Обеспечение реализации мероприятий муниципальной программы.</t>
  </si>
  <si>
    <t>- Руководство и управление в сфере установленных функций.</t>
  </si>
  <si>
    <t>9 360,77313</t>
  </si>
  <si>
    <t>806,97194</t>
  </si>
  <si>
    <t>3.</t>
  </si>
  <si>
    <t>Приобретение специализированной техники и оборудования с использованием средств финансовой аренды (лизинга).</t>
  </si>
  <si>
    <t>МКУ «Городские дороги» (по согласованию)</t>
  </si>
  <si>
    <t>Комитет по ЖКК, МКУ «Городские дороги» (по согласованию) Муниципальное казенное учреждение «Контакт-Центр города Димитровграда» (по согласованию)</t>
  </si>
  <si>
    <t xml:space="preserve">- Приобретение техники и оборудования в лизинг**      </t>
  </si>
  <si>
    <t>Итого по муниципальной программе</t>
  </si>
  <si>
    <t xml:space="preserve">- Сельское хозяйсвто и рыболовство; </t>
  </si>
  <si>
    <t>Сбор, удаление отходов и очистка сточных вод</t>
  </si>
  <si>
    <t xml:space="preserve"> - Благоустройство,  в том числе: </t>
  </si>
  <si>
    <r>
      <t>** данное мероприятие программы реализуется при наличии соответствующих средств в бюджете города и доведения их до ответственного исполнителя</t>
    </r>
    <r>
      <rPr>
        <u val="single"/>
        <sz val="10"/>
        <rFont val="Times New Roman"/>
        <family val="1"/>
      </rPr>
      <t>;</t>
    </r>
  </si>
  <si>
    <t xml:space="preserve"> ».</t>
  </si>
  <si>
    <t xml:space="preserve">ПРИЛОЖЕНИЕ                                                                   к постановлению Администрации города Димитровграда                                           от ____________№__________                                              </t>
  </si>
  <si>
    <t xml:space="preserve">«ПРИЛОЖЕНИЕ </t>
  </si>
  <si>
    <t>к мунциипальной программе</t>
  </si>
  <si>
    <r>
      <t xml:space="preserve">  4.Система программных мероприятий </t>
    </r>
    <r>
      <rPr>
        <sz val="14"/>
        <rFont val="Times New Roman"/>
        <family val="1"/>
      </rPr>
      <t xml:space="preserve">
 Для достижения целей и решения задач муниципальной программы предусмотрена реализация следующих мероприятий:
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</si>
</sst>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#,##0.00000"/>
  </numFmts>
  <fonts count="2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textRotation="90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 vertical="top" wrapText="1"/>
    </xf>
    <xf numFmtId="193" fontId="4" fillId="0" borderId="11" xfId="0" applyNumberFormat="1" applyFont="1" applyBorder="1" applyAlignment="1">
      <alignment horizontal="center" vertical="center" textRotation="90" wrapText="1"/>
    </xf>
    <xf numFmtId="193" fontId="4" fillId="0" borderId="12" xfId="0" applyNumberFormat="1" applyFont="1" applyBorder="1" applyAlignment="1">
      <alignment horizontal="center" vertical="center" textRotation="90" wrapText="1"/>
    </xf>
    <xf numFmtId="193" fontId="0" fillId="0" borderId="0" xfId="0" applyNumberFormat="1" applyAlignment="1">
      <alignment/>
    </xf>
    <xf numFmtId="193" fontId="0" fillId="0" borderId="11" xfId="0" applyNumberFormat="1" applyBorder="1" applyAlignment="1">
      <alignment vertical="top" wrapText="1"/>
    </xf>
    <xf numFmtId="193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193" fontId="4" fillId="0" borderId="15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93" fontId="4" fillId="0" borderId="11" xfId="0" applyNumberFormat="1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93" fontId="4" fillId="0" borderId="12" xfId="0" applyNumberFormat="1" applyFont="1" applyFill="1" applyBorder="1" applyAlignment="1">
      <alignment horizontal="center" vertical="center" textRotation="90" wrapText="1"/>
    </xf>
    <xf numFmtId="193" fontId="4" fillId="0" borderId="15" xfId="0" applyNumberFormat="1" applyFont="1" applyFill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93" fontId="5" fillId="0" borderId="1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PageLayoutView="0" workbookViewId="0" topLeftCell="C1">
      <selection activeCell="C1" sqref="A1:AE46"/>
    </sheetView>
  </sheetViews>
  <sheetFormatPr defaultColWidth="9.140625" defaultRowHeight="12.75"/>
  <cols>
    <col min="2" max="2" width="14.7109375" style="0" customWidth="1"/>
    <col min="3" max="3" width="11.7109375" style="0" customWidth="1"/>
    <col min="4" max="4" width="6.7109375" style="0" customWidth="1"/>
    <col min="5" max="5" width="5.7109375" style="0" customWidth="1"/>
    <col min="6" max="6" width="6.00390625" style="0" customWidth="1"/>
    <col min="7" max="7" width="7.57421875" style="0" customWidth="1"/>
    <col min="8" max="8" width="7.00390625" style="0" customWidth="1"/>
    <col min="9" max="9" width="5.7109375" style="0" customWidth="1"/>
    <col min="10" max="10" width="5.57421875" style="0" customWidth="1"/>
    <col min="11" max="11" width="5.8515625" style="0" customWidth="1"/>
    <col min="12" max="12" width="5.28125" style="0" customWidth="1"/>
    <col min="13" max="13" width="5.00390625" style="0" customWidth="1"/>
    <col min="14" max="14" width="5.28125" style="0" customWidth="1"/>
    <col min="15" max="15" width="5.00390625" style="0" customWidth="1"/>
    <col min="16" max="16" width="4.7109375" style="0" customWidth="1"/>
    <col min="17" max="17" width="5.421875" style="0" customWidth="1"/>
    <col min="18" max="18" width="4.421875" style="0" customWidth="1"/>
    <col min="19" max="19" width="5.7109375" style="0" customWidth="1"/>
    <col min="20" max="20" width="4.57421875" style="0" customWidth="1"/>
    <col min="21" max="21" width="5.57421875" style="0" customWidth="1"/>
    <col min="22" max="22" width="4.8515625" style="0" customWidth="1"/>
    <col min="23" max="23" width="5.57421875" style="0" customWidth="1"/>
    <col min="24" max="24" width="6.00390625" style="0" customWidth="1"/>
    <col min="25" max="25" width="6.140625" style="0" customWidth="1"/>
    <col min="26" max="26" width="6.28125" style="0" customWidth="1"/>
    <col min="27" max="27" width="5.57421875" style="0" customWidth="1"/>
    <col min="28" max="28" width="6.00390625" style="0" customWidth="1"/>
    <col min="29" max="29" width="5.8515625" style="0" customWidth="1"/>
    <col min="30" max="30" width="6.140625" style="0" customWidth="1"/>
    <col min="31" max="31" width="5.8515625" style="0" customWidth="1"/>
  </cols>
  <sheetData>
    <row r="1" spans="25:31" ht="93" customHeight="1">
      <c r="Y1" s="26" t="s">
        <v>37</v>
      </c>
      <c r="Z1" s="27"/>
      <c r="AA1" s="27"/>
      <c r="AB1" s="27"/>
      <c r="AC1" s="27"/>
      <c r="AD1" s="27"/>
      <c r="AE1" s="27"/>
    </row>
    <row r="2" spans="25:31" ht="27.75" customHeight="1">
      <c r="Y2" s="47" t="s">
        <v>38</v>
      </c>
      <c r="Z2" s="48"/>
      <c r="AA2" s="48"/>
      <c r="AB2" s="48"/>
      <c r="AC2" s="48"/>
      <c r="AD2" s="48"/>
      <c r="AE2" s="48"/>
    </row>
    <row r="3" spans="25:31" ht="20.25" customHeight="1">
      <c r="Y3" s="47" t="s">
        <v>39</v>
      </c>
      <c r="Z3" s="48"/>
      <c r="AA3" s="48"/>
      <c r="AB3" s="48"/>
      <c r="AC3" s="48"/>
      <c r="AD3" s="48"/>
      <c r="AE3" s="48"/>
    </row>
    <row r="4" spans="1:31" ht="54.75" customHeight="1">
      <c r="A4" s="55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5" ht="29.25" customHeight="1" thickBot="1">
      <c r="A5" s="1"/>
      <c r="D5" s="14"/>
      <c r="E5" s="14"/>
    </row>
    <row r="6" spans="1:31" ht="13.5" thickBot="1">
      <c r="A6" s="39" t="s">
        <v>0</v>
      </c>
      <c r="B6" s="39" t="s">
        <v>1</v>
      </c>
      <c r="C6" s="39" t="s">
        <v>2</v>
      </c>
      <c r="D6" s="34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1" t="s">
        <v>4</v>
      </c>
      <c r="Z6" s="32"/>
      <c r="AA6" s="32"/>
      <c r="AB6" s="32"/>
      <c r="AC6" s="32"/>
      <c r="AD6" s="32"/>
      <c r="AE6" s="33"/>
    </row>
    <row r="7" spans="1:31" ht="21" customHeight="1" thickBot="1">
      <c r="A7" s="40"/>
      <c r="B7" s="40"/>
      <c r="C7" s="40"/>
      <c r="D7" s="34" t="s">
        <v>5</v>
      </c>
      <c r="E7" s="35"/>
      <c r="F7" s="35"/>
      <c r="G7" s="35"/>
      <c r="H7" s="35"/>
      <c r="I7" s="35"/>
      <c r="J7" s="36"/>
      <c r="K7" s="34" t="s">
        <v>6</v>
      </c>
      <c r="L7" s="35"/>
      <c r="M7" s="35"/>
      <c r="N7" s="35"/>
      <c r="O7" s="35"/>
      <c r="P7" s="35"/>
      <c r="Q7" s="36"/>
      <c r="R7" s="42" t="s">
        <v>7</v>
      </c>
      <c r="S7" s="43"/>
      <c r="T7" s="43"/>
      <c r="U7" s="43"/>
      <c r="V7" s="43"/>
      <c r="W7" s="43"/>
      <c r="X7" s="44"/>
      <c r="Y7" s="29"/>
      <c r="Z7" s="30"/>
      <c r="AA7" s="30"/>
      <c r="AB7" s="30"/>
      <c r="AC7" s="30"/>
      <c r="AD7" s="30"/>
      <c r="AE7" s="2"/>
    </row>
    <row r="8" spans="1:31" ht="123.75" thickBot="1">
      <c r="A8" s="41"/>
      <c r="B8" s="41"/>
      <c r="C8" s="41"/>
      <c r="D8" s="3" t="s">
        <v>8</v>
      </c>
      <c r="E8" s="3">
        <v>2016</v>
      </c>
      <c r="F8" s="3">
        <v>2017</v>
      </c>
      <c r="G8" s="3">
        <v>2018</v>
      </c>
      <c r="H8" s="3">
        <v>2019</v>
      </c>
      <c r="I8" s="3">
        <v>2020</v>
      </c>
      <c r="J8" s="3">
        <v>2021</v>
      </c>
      <c r="K8" s="3" t="s">
        <v>8</v>
      </c>
      <c r="L8" s="3">
        <v>2016</v>
      </c>
      <c r="M8" s="3">
        <v>2017</v>
      </c>
      <c r="N8" s="3">
        <v>2018</v>
      </c>
      <c r="O8" s="3">
        <v>2019</v>
      </c>
      <c r="P8" s="3">
        <v>2020</v>
      </c>
      <c r="Q8" s="3">
        <v>2021</v>
      </c>
      <c r="R8" s="3" t="s">
        <v>8</v>
      </c>
      <c r="S8" s="3">
        <v>2016</v>
      </c>
      <c r="T8" s="3">
        <v>2017</v>
      </c>
      <c r="U8" s="3">
        <v>2018</v>
      </c>
      <c r="V8" s="3">
        <v>2019</v>
      </c>
      <c r="W8" s="3">
        <v>2020</v>
      </c>
      <c r="X8" s="3">
        <v>2021</v>
      </c>
      <c r="Y8" s="3" t="s">
        <v>8</v>
      </c>
      <c r="Z8" s="3">
        <v>2016</v>
      </c>
      <c r="AA8" s="3">
        <v>2017</v>
      </c>
      <c r="AB8" s="3">
        <v>2018</v>
      </c>
      <c r="AC8" s="3">
        <v>2019</v>
      </c>
      <c r="AD8" s="3">
        <v>2020</v>
      </c>
      <c r="AE8" s="3">
        <v>2021</v>
      </c>
    </row>
    <row r="9" spans="1:31" ht="13.5" thickBo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46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</row>
    <row r="10" spans="1:32" ht="189.75" customHeight="1">
      <c r="A10" s="60" t="s">
        <v>9</v>
      </c>
      <c r="B10" s="19" t="s">
        <v>10</v>
      </c>
      <c r="C10" s="19" t="s">
        <v>29</v>
      </c>
      <c r="D10" s="12">
        <f>D31+D32+D33+D36+D37</f>
        <v>796086.85843</v>
      </c>
      <c r="E10" s="12">
        <f aca="true" t="shared" si="0" ref="E10:AB10">E31+E32+E33+E36+E37</f>
        <v>115209.5234</v>
      </c>
      <c r="F10" s="12">
        <f t="shared" si="0"/>
        <v>116322.4664</v>
      </c>
      <c r="G10" s="12">
        <f t="shared" si="0"/>
        <v>164061.64685000002</v>
      </c>
      <c r="H10" s="12">
        <f>H30+H31+H32+H33+H35+H36+H37</f>
        <v>137992.69556000002</v>
      </c>
      <c r="I10" s="12">
        <f t="shared" si="0"/>
        <v>178075.91911</v>
      </c>
      <c r="J10" s="12">
        <f t="shared" si="0"/>
        <v>84432.50185</v>
      </c>
      <c r="K10" s="12">
        <f t="shared" si="0"/>
        <v>74.98965</v>
      </c>
      <c r="L10" s="12">
        <f t="shared" si="0"/>
        <v>0</v>
      </c>
      <c r="M10" s="12">
        <f t="shared" si="0"/>
        <v>0</v>
      </c>
      <c r="N10" s="12">
        <f t="shared" si="0"/>
        <v>74.98965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422712.3697599999</v>
      </c>
      <c r="S10" s="12">
        <f t="shared" si="0"/>
        <v>126829.85195</v>
      </c>
      <c r="T10" s="12">
        <f t="shared" si="0"/>
        <v>63045.86392</v>
      </c>
      <c r="U10" s="12">
        <f t="shared" si="0"/>
        <v>116731.82994</v>
      </c>
      <c r="V10" s="12">
        <f t="shared" si="0"/>
        <v>86104.82395</v>
      </c>
      <c r="W10" s="12">
        <f>W30+W31+W32+W33+W35+W36+W37</f>
        <v>21763.82</v>
      </c>
      <c r="X10" s="12">
        <f>X30+X31+X32+X33+X35+X36+X37</f>
        <v>11628.82</v>
      </c>
      <c r="Y10" s="12">
        <f t="shared" si="0"/>
        <v>1218874.2178400003</v>
      </c>
      <c r="Z10" s="12">
        <f t="shared" si="0"/>
        <v>242039.37535</v>
      </c>
      <c r="AA10" s="12">
        <f t="shared" si="0"/>
        <v>179368.33032</v>
      </c>
      <c r="AB10" s="12">
        <f t="shared" si="0"/>
        <v>280868.46644</v>
      </c>
      <c r="AC10" s="12">
        <f>AC31+AC32+AC33+AC36+AC37</f>
        <v>224089.62477000002</v>
      </c>
      <c r="AD10" s="12">
        <f>AD30+AD31+AD32+AD33+AD36+AD37</f>
        <v>199689.73911</v>
      </c>
      <c r="AE10" s="12">
        <f>AE30+AE31+AE32+AE33+AE36+AE37</f>
        <v>96046.32185000001</v>
      </c>
      <c r="AF10" s="14"/>
    </row>
    <row r="11" spans="1:31" ht="12.75" customHeight="1" hidden="1">
      <c r="A11" s="61"/>
      <c r="B11" s="6"/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75" customHeight="1" hidden="1">
      <c r="A12" s="61"/>
      <c r="B12" s="5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2.75" customHeight="1" hidden="1">
      <c r="A13" s="61"/>
      <c r="B13" s="5"/>
      <c r="C13" s="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 customHeight="1" hidden="1">
      <c r="A14" s="61"/>
      <c r="B14" s="5"/>
      <c r="C14" s="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22.5" customHeight="1" hidden="1">
      <c r="A15" s="61"/>
      <c r="B15" s="5" t="s">
        <v>12</v>
      </c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75" customHeight="1" hidden="1">
      <c r="A16" s="61"/>
      <c r="B16" s="5"/>
      <c r="C16" s="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 customHeight="1" hidden="1">
      <c r="A17" s="61"/>
      <c r="B17" s="5"/>
      <c r="C17" s="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 customHeight="1" hidden="1">
      <c r="A18" s="61"/>
      <c r="B18" s="5"/>
      <c r="C18" s="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 customHeight="1" hidden="1">
      <c r="A19" s="61"/>
      <c r="B19" s="6"/>
      <c r="C19" s="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33.75" customHeight="1" hidden="1">
      <c r="A20" s="61"/>
      <c r="B20" s="6" t="s">
        <v>13</v>
      </c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 customHeight="1" hidden="1">
      <c r="A21" s="61"/>
      <c r="B21" s="5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 customHeight="1" hidden="1">
      <c r="A22" s="61"/>
      <c r="B22" s="6"/>
      <c r="C22" s="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 customHeight="1" hidden="1">
      <c r="A23" s="61"/>
      <c r="B23" s="6"/>
      <c r="C23" s="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 customHeight="1" hidden="1">
      <c r="A24" s="61"/>
      <c r="B24" s="6"/>
      <c r="C24" s="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 customHeight="1" hidden="1">
      <c r="A25" s="61"/>
      <c r="B25" s="6"/>
      <c r="C25" s="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78.75" customHeight="1" hidden="1">
      <c r="A26" s="61"/>
      <c r="B26" s="6" t="s">
        <v>14</v>
      </c>
      <c r="C26" s="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2.75" customHeight="1" hidden="1">
      <c r="A27" s="61"/>
      <c r="B27" s="6"/>
      <c r="C27" s="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2.75" customHeight="1" hidden="1">
      <c r="A28" s="61"/>
      <c r="B28" s="6"/>
      <c r="C28" s="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3.5" customHeight="1" hidden="1" thickBot="1">
      <c r="A29" s="61"/>
      <c r="B29" s="6"/>
      <c r="C29" s="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53.25" customHeight="1">
      <c r="A30" s="61"/>
      <c r="B30" s="23" t="s">
        <v>32</v>
      </c>
      <c r="C30" s="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f>S30+T30+U30+V30+W30+X30</f>
        <v>3227.64</v>
      </c>
      <c r="S30" s="12">
        <v>0</v>
      </c>
      <c r="T30" s="12">
        <v>0</v>
      </c>
      <c r="U30" s="12">
        <v>0</v>
      </c>
      <c r="V30" s="12">
        <v>0</v>
      </c>
      <c r="W30" s="12">
        <v>1613.82</v>
      </c>
      <c r="X30" s="12">
        <v>1613.82</v>
      </c>
      <c r="Y30" s="12">
        <f>Z30+AA30+AB30+AC30+AD30+AE30</f>
        <v>3227.64</v>
      </c>
      <c r="Z30" s="12">
        <v>0</v>
      </c>
      <c r="AA30" s="12">
        <v>0</v>
      </c>
      <c r="AB30" s="12">
        <v>0</v>
      </c>
      <c r="AC30" s="12">
        <v>0</v>
      </c>
      <c r="AD30" s="12">
        <f>W30</f>
        <v>1613.82</v>
      </c>
      <c r="AE30" s="12">
        <f>X30</f>
        <v>1613.82</v>
      </c>
    </row>
    <row r="31" spans="1:31" ht="82.5" customHeight="1">
      <c r="A31" s="61"/>
      <c r="B31" s="6" t="s">
        <v>11</v>
      </c>
      <c r="C31" s="15"/>
      <c r="D31" s="16">
        <f>E31+F31+G31+H31+I31+J31</f>
        <v>125118.75170999998</v>
      </c>
      <c r="E31" s="12">
        <v>12996.11912</v>
      </c>
      <c r="F31" s="12">
        <v>13458.71138</v>
      </c>
      <c r="G31" s="12">
        <v>55996.83816</v>
      </c>
      <c r="H31" s="16">
        <v>10027.37895</v>
      </c>
      <c r="I31" s="12">
        <v>29419.66096</v>
      </c>
      <c r="J31" s="12">
        <v>3220.04314</v>
      </c>
      <c r="K31" s="12">
        <f>L31+M31+N31+O31+P31+Q31</f>
        <v>74.98965</v>
      </c>
      <c r="L31" s="12">
        <v>0</v>
      </c>
      <c r="M31" s="12">
        <v>0</v>
      </c>
      <c r="N31" s="12" t="s">
        <v>17</v>
      </c>
      <c r="O31" s="12">
        <v>0</v>
      </c>
      <c r="P31" s="12">
        <v>0</v>
      </c>
      <c r="Q31" s="12">
        <v>0</v>
      </c>
      <c r="R31" s="16">
        <f>S31+T31+U31+V31+W31+X31</f>
        <v>323940.16086999996</v>
      </c>
      <c r="S31" s="12">
        <v>105598.02695</v>
      </c>
      <c r="T31" s="12">
        <v>24709.48009</v>
      </c>
      <c r="U31" s="12">
        <v>107134.53325</v>
      </c>
      <c r="V31" s="12">
        <v>76498.12058</v>
      </c>
      <c r="W31" s="12">
        <v>0</v>
      </c>
      <c r="X31" s="12">
        <v>10000</v>
      </c>
      <c r="Y31" s="16">
        <f>Z31+AA31+AB31+AC31+AD31+AE31</f>
        <v>449133.90223000007</v>
      </c>
      <c r="Z31" s="12">
        <f aca="true" t="shared" si="1" ref="Z31:AA33">E31+L31+S31</f>
        <v>118594.14607</v>
      </c>
      <c r="AA31" s="12">
        <f t="shared" si="1"/>
        <v>38168.191470000005</v>
      </c>
      <c r="AB31" s="12">
        <f aca="true" t="shared" si="2" ref="AB31:AE33">G31+N31+U31</f>
        <v>163206.36106</v>
      </c>
      <c r="AC31" s="12">
        <f t="shared" si="2"/>
        <v>86525.49953</v>
      </c>
      <c r="AD31" s="12">
        <f t="shared" si="2"/>
        <v>29419.66096</v>
      </c>
      <c r="AE31" s="12">
        <f t="shared" si="2"/>
        <v>13220.04314</v>
      </c>
    </row>
    <row r="32" spans="1:31" ht="63.75" customHeight="1">
      <c r="A32" s="61"/>
      <c r="B32" s="8" t="s">
        <v>12</v>
      </c>
      <c r="C32" s="7"/>
      <c r="D32" s="16">
        <f>E32+F32+G32+H32+I32+J32</f>
        <v>6658.60131</v>
      </c>
      <c r="E32" s="12">
        <v>724.12336</v>
      </c>
      <c r="F32" s="12">
        <v>316.87008</v>
      </c>
      <c r="G32" s="12">
        <v>1361.61581</v>
      </c>
      <c r="H32" s="12">
        <v>789.29206</v>
      </c>
      <c r="I32" s="12">
        <v>2011.5</v>
      </c>
      <c r="J32" s="12">
        <v>1455.2</v>
      </c>
      <c r="K32" s="12">
        <f>L32+M32+N32+O32+P32+Q32</f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f>S32+T32+U32+V32+W32+X32</f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6">
        <f>Z32+AA32+AB32+AC32+AD32+AE32</f>
        <v>6658.60131</v>
      </c>
      <c r="Z32" s="12">
        <f t="shared" si="1"/>
        <v>724.12336</v>
      </c>
      <c r="AA32" s="12">
        <f t="shared" si="1"/>
        <v>316.87008</v>
      </c>
      <c r="AB32" s="12">
        <f t="shared" si="2"/>
        <v>1361.61581</v>
      </c>
      <c r="AC32" s="12">
        <f t="shared" si="2"/>
        <v>789.29206</v>
      </c>
      <c r="AD32" s="12">
        <f t="shared" si="2"/>
        <v>2011.5</v>
      </c>
      <c r="AE32" s="12">
        <f t="shared" si="2"/>
        <v>1455.2</v>
      </c>
    </row>
    <row r="33" spans="1:31" ht="12.75" customHeight="1">
      <c r="A33" s="61"/>
      <c r="B33" s="57" t="s">
        <v>34</v>
      </c>
      <c r="C33" s="59"/>
      <c r="D33" s="37">
        <f>E33+F33+G33+H33+I33+J33</f>
        <v>217300.1754</v>
      </c>
      <c r="E33" s="28">
        <v>19987.76165</v>
      </c>
      <c r="F33" s="28">
        <v>24059.82713</v>
      </c>
      <c r="G33" s="28">
        <v>23779.55885</v>
      </c>
      <c r="H33" s="37">
        <v>41702.73756</v>
      </c>
      <c r="I33" s="28">
        <v>93418.25867</v>
      </c>
      <c r="J33" s="28">
        <v>14352.03154</v>
      </c>
      <c r="K33" s="28">
        <f>L33+M33+N33+O33+P33+Q33</f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f>S33+T33+U33+V33+W33+X33</f>
        <v>7546.85</v>
      </c>
      <c r="S33" s="28">
        <v>4291</v>
      </c>
      <c r="T33" s="28" t="s">
        <v>19</v>
      </c>
      <c r="U33" s="28">
        <v>1492.6</v>
      </c>
      <c r="V33" s="28">
        <v>1763.25</v>
      </c>
      <c r="W33" s="28">
        <v>0</v>
      </c>
      <c r="X33" s="28">
        <v>0</v>
      </c>
      <c r="Y33" s="37">
        <f>Z33+AA33+AB33+AC33+AD33+AE33</f>
        <v>224847.02539999998</v>
      </c>
      <c r="Z33" s="28">
        <f t="shared" si="1"/>
        <v>24278.76165</v>
      </c>
      <c r="AA33" s="28">
        <f t="shared" si="1"/>
        <v>24059.82713</v>
      </c>
      <c r="AB33" s="28">
        <f t="shared" si="2"/>
        <v>25272.15885</v>
      </c>
      <c r="AC33" s="28">
        <f t="shared" si="2"/>
        <v>43465.98756</v>
      </c>
      <c r="AD33" s="28">
        <f t="shared" si="2"/>
        <v>93418.25867</v>
      </c>
      <c r="AE33" s="28">
        <f t="shared" si="2"/>
        <v>14352.03154</v>
      </c>
    </row>
    <row r="34" spans="1:31" ht="50.25" customHeight="1">
      <c r="A34" s="61"/>
      <c r="B34" s="58"/>
      <c r="C34" s="59"/>
      <c r="D34" s="38"/>
      <c r="E34" s="28"/>
      <c r="F34" s="28"/>
      <c r="G34" s="28"/>
      <c r="H34" s="3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8"/>
      <c r="Z34" s="28"/>
      <c r="AA34" s="28"/>
      <c r="AB34" s="28"/>
      <c r="AC34" s="28"/>
      <c r="AD34" s="28"/>
      <c r="AE34" s="28"/>
    </row>
    <row r="35" spans="1:31" ht="50.25" customHeight="1">
      <c r="A35" s="61"/>
      <c r="B35" s="24" t="s">
        <v>33</v>
      </c>
      <c r="C35" s="21"/>
      <c r="D35" s="22">
        <f>E35+F35+G35+H35+I35+J35</f>
        <v>9.47368</v>
      </c>
      <c r="E35" s="12">
        <v>0</v>
      </c>
      <c r="F35" s="12">
        <v>0</v>
      </c>
      <c r="G35" s="12">
        <v>0</v>
      </c>
      <c r="H35" s="22">
        <v>7.89474</v>
      </c>
      <c r="I35" s="12">
        <v>0.78947</v>
      </c>
      <c r="J35" s="12">
        <v>0.78947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f>S35+T35+U35+V35+W35+X35</f>
        <v>165</v>
      </c>
      <c r="S35" s="12">
        <v>0</v>
      </c>
      <c r="T35" s="12">
        <v>0</v>
      </c>
      <c r="U35" s="12">
        <v>0</v>
      </c>
      <c r="V35" s="12">
        <v>0</v>
      </c>
      <c r="W35" s="12">
        <v>150</v>
      </c>
      <c r="X35" s="12">
        <v>15</v>
      </c>
      <c r="Y35" s="22">
        <f>Z35+AA35+AB35+AC35+AD35+AE35</f>
        <v>166.57894</v>
      </c>
      <c r="Z35" s="12">
        <v>0</v>
      </c>
      <c r="AA35" s="12">
        <v>0</v>
      </c>
      <c r="AB35" s="12">
        <v>0</v>
      </c>
      <c r="AC35" s="12">
        <v>0</v>
      </c>
      <c r="AD35" s="12">
        <f>I35+W35</f>
        <v>150.78947</v>
      </c>
      <c r="AE35" s="12">
        <f>J35+X35</f>
        <v>15.78947</v>
      </c>
    </row>
    <row r="36" spans="1:31" ht="66.75" customHeight="1">
      <c r="A36" s="61"/>
      <c r="B36" s="9" t="s">
        <v>14</v>
      </c>
      <c r="C36" s="7"/>
      <c r="D36" s="16">
        <f>E36+F36+G36+H36+I36+J36</f>
        <v>446789.33001000003</v>
      </c>
      <c r="E36" s="12">
        <v>81501.51927</v>
      </c>
      <c r="F36" s="12">
        <v>78267.05781</v>
      </c>
      <c r="G36" s="12">
        <v>82923.63403</v>
      </c>
      <c r="H36" s="12">
        <v>85465.39225</v>
      </c>
      <c r="I36" s="12">
        <v>53226.49948</v>
      </c>
      <c r="J36" s="12">
        <v>65405.22717</v>
      </c>
      <c r="K36" s="12">
        <f>L36+M36+N36+O36+P36+Q36</f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f>S36+T36+U36+V36+W36+X36</f>
        <v>90484.05889</v>
      </c>
      <c r="S36" s="12">
        <v>16940.825</v>
      </c>
      <c r="T36" s="12">
        <v>37595.08383</v>
      </c>
      <c r="U36" s="12">
        <v>8104.69669</v>
      </c>
      <c r="V36" s="12">
        <v>7843.45337</v>
      </c>
      <c r="W36" s="12">
        <v>20000</v>
      </c>
      <c r="X36" s="12">
        <v>0</v>
      </c>
      <c r="Y36" s="16">
        <f>Z36+AA36+AB36+AC36+AD36+AE36</f>
        <v>537273.3889</v>
      </c>
      <c r="Z36" s="12">
        <f>E36+L36+S36</f>
        <v>98442.34427</v>
      </c>
      <c r="AA36" s="12">
        <f aca="true" t="shared" si="3" ref="AA36:AE38">F36+M36+T36</f>
        <v>115862.14164</v>
      </c>
      <c r="AB36" s="12">
        <f t="shared" si="3"/>
        <v>91028.33072</v>
      </c>
      <c r="AC36" s="12">
        <f t="shared" si="3"/>
        <v>93308.84562000001</v>
      </c>
      <c r="AD36" s="12">
        <f t="shared" si="3"/>
        <v>73226.49948</v>
      </c>
      <c r="AE36" s="12">
        <f t="shared" si="3"/>
        <v>65405.22717</v>
      </c>
    </row>
    <row r="37" spans="1:31" ht="48.75" customHeight="1">
      <c r="A37" s="62"/>
      <c r="B37" s="10" t="s">
        <v>15</v>
      </c>
      <c r="C37" s="11"/>
      <c r="D37" s="13">
        <f>E37+F37+G37+H37+I37+J37</f>
        <v>220</v>
      </c>
      <c r="E37" s="13">
        <v>0</v>
      </c>
      <c r="F37" s="13">
        <v>220</v>
      </c>
      <c r="G37" s="13">
        <v>0</v>
      </c>
      <c r="H37" s="13">
        <v>0</v>
      </c>
      <c r="I37" s="13">
        <v>0</v>
      </c>
      <c r="J37" s="13">
        <v>0</v>
      </c>
      <c r="K37" s="13">
        <f>L37+M37+N37+O37+P37+Q37</f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f>S37+T37+U37+V37+W37+X37</f>
        <v>741.3</v>
      </c>
      <c r="S37" s="13">
        <v>0</v>
      </c>
      <c r="T37" s="13" t="s">
        <v>20</v>
      </c>
      <c r="U37" s="13">
        <v>0</v>
      </c>
      <c r="V37" s="13">
        <v>0</v>
      </c>
      <c r="W37" s="13">
        <v>0</v>
      </c>
      <c r="X37" s="13">
        <v>0</v>
      </c>
      <c r="Y37" s="13">
        <f>Z37+AA37+AB37+AC37+AD37+AE37</f>
        <v>961.3</v>
      </c>
      <c r="Z37" s="13">
        <f>E37+L37+S37</f>
        <v>0</v>
      </c>
      <c r="AA37" s="13">
        <f t="shared" si="3"/>
        <v>961.3</v>
      </c>
      <c r="AB37" s="13">
        <f t="shared" si="3"/>
        <v>0</v>
      </c>
      <c r="AC37" s="13">
        <f t="shared" si="3"/>
        <v>0</v>
      </c>
      <c r="AD37" s="13">
        <f t="shared" si="3"/>
        <v>0</v>
      </c>
      <c r="AE37" s="13">
        <f t="shared" si="3"/>
        <v>0</v>
      </c>
    </row>
    <row r="38" spans="1:31" ht="56.25">
      <c r="A38" s="45" t="s">
        <v>21</v>
      </c>
      <c r="B38" s="19" t="s">
        <v>22</v>
      </c>
      <c r="C38" s="45" t="s">
        <v>16</v>
      </c>
      <c r="D38" s="28">
        <f>E38+F38+G38+H38+I38+J38</f>
        <v>63707.23881</v>
      </c>
      <c r="E38" s="28">
        <v>10566.24985</v>
      </c>
      <c r="F38" s="28" t="s">
        <v>24</v>
      </c>
      <c r="G38" s="28">
        <v>10614.84979</v>
      </c>
      <c r="H38" s="28">
        <v>10678.04498</v>
      </c>
      <c r="I38" s="28">
        <v>9969.02334</v>
      </c>
      <c r="J38" s="28">
        <v>12518.29772</v>
      </c>
      <c r="K38" s="28">
        <f>L38+M38+N38+O38+P38+Q38</f>
        <v>0</v>
      </c>
      <c r="L38" s="28" t="s">
        <v>18</v>
      </c>
      <c r="M38" s="28" t="s">
        <v>18</v>
      </c>
      <c r="N38" s="28" t="s">
        <v>18</v>
      </c>
      <c r="O38" s="28" t="s">
        <v>18</v>
      </c>
      <c r="P38" s="28" t="s">
        <v>18</v>
      </c>
      <c r="Q38" s="28" t="s">
        <v>18</v>
      </c>
      <c r="R38" s="28">
        <f>S38+T38+U38+V38+W38+X38</f>
        <v>1739.2585100000001</v>
      </c>
      <c r="S38" s="28" t="s">
        <v>18</v>
      </c>
      <c r="T38" s="28" t="s">
        <v>18</v>
      </c>
      <c r="U38" s="28" t="s">
        <v>25</v>
      </c>
      <c r="V38" s="28">
        <v>932.28657</v>
      </c>
      <c r="W38" s="28" t="s">
        <v>18</v>
      </c>
      <c r="X38" s="28" t="s">
        <v>18</v>
      </c>
      <c r="Y38" s="28">
        <f>Z38+AA38+AB38+AC38+AD38+AE38</f>
        <v>65446.49732</v>
      </c>
      <c r="Z38" s="28">
        <f>E38+L38+S38</f>
        <v>10566.24985</v>
      </c>
      <c r="AA38" s="28">
        <f t="shared" si="3"/>
        <v>9360.77313</v>
      </c>
      <c r="AB38" s="28">
        <f t="shared" si="3"/>
        <v>11421.82173</v>
      </c>
      <c r="AC38" s="28">
        <f t="shared" si="3"/>
        <v>11610.33155</v>
      </c>
      <c r="AD38" s="28">
        <f t="shared" si="3"/>
        <v>9969.02334</v>
      </c>
      <c r="AE38" s="28">
        <f t="shared" si="3"/>
        <v>12518.29772</v>
      </c>
    </row>
    <row r="39" spans="1:31" ht="45">
      <c r="A39" s="45"/>
      <c r="B39" s="19" t="s">
        <v>23</v>
      </c>
      <c r="C39" s="4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ht="12.75">
      <c r="A40" s="45"/>
      <c r="B40" s="6"/>
      <c r="C40" s="4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ht="90">
      <c r="A41" s="45" t="s">
        <v>26</v>
      </c>
      <c r="B41" s="19" t="s">
        <v>27</v>
      </c>
      <c r="C41" s="45" t="s">
        <v>28</v>
      </c>
      <c r="D41" s="28">
        <f>E41+F41+G41+H41+I41+J41</f>
        <v>4352.1995</v>
      </c>
      <c r="E41" s="28">
        <v>0</v>
      </c>
      <c r="F41" s="28">
        <v>0</v>
      </c>
      <c r="G41" s="28">
        <v>0</v>
      </c>
      <c r="H41" s="28">
        <v>3756.1915</v>
      </c>
      <c r="I41" s="28">
        <v>596.008</v>
      </c>
      <c r="J41" s="28">
        <v>0</v>
      </c>
      <c r="K41" s="28">
        <f>L41+M41+N41+O41+P41+Q41</f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f>S41+T41+U41+V41+W41+X41</f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f>Z41+AA41+AB41+AC41+AD41+AE41</f>
        <v>4352.1995</v>
      </c>
      <c r="Z41" s="28">
        <f aca="true" t="shared" si="4" ref="Z41:AE41">E41+S41</f>
        <v>0</v>
      </c>
      <c r="AA41" s="28">
        <f t="shared" si="4"/>
        <v>0</v>
      </c>
      <c r="AB41" s="28">
        <f t="shared" si="4"/>
        <v>0</v>
      </c>
      <c r="AC41" s="28">
        <f t="shared" si="4"/>
        <v>3756.1915</v>
      </c>
      <c r="AD41" s="28">
        <f t="shared" si="4"/>
        <v>596.008</v>
      </c>
      <c r="AE41" s="28">
        <f t="shared" si="4"/>
        <v>0</v>
      </c>
    </row>
    <row r="42" spans="1:31" ht="45">
      <c r="A42" s="45"/>
      <c r="B42" s="20" t="s">
        <v>30</v>
      </c>
      <c r="C42" s="45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ht="28.5" customHeight="1">
      <c r="A43" s="49" t="s">
        <v>31</v>
      </c>
      <c r="B43" s="50"/>
      <c r="C43" s="51"/>
      <c r="D43" s="46">
        <f>E43+F43+G43+H43+I43+J43</f>
        <v>864154.19148</v>
      </c>
      <c r="E43" s="46">
        <f aca="true" t="shared" si="5" ref="E43:V43">E10+E38+E41</f>
        <v>125775.77325</v>
      </c>
      <c r="F43" s="46">
        <f t="shared" si="5"/>
        <v>125683.23953</v>
      </c>
      <c r="G43" s="46">
        <f t="shared" si="5"/>
        <v>174676.49664000003</v>
      </c>
      <c r="H43" s="46">
        <f>H41+H38+H10</f>
        <v>152426.93204</v>
      </c>
      <c r="I43" s="46">
        <f>I10+I38+I41</f>
        <v>188640.95044999997</v>
      </c>
      <c r="J43" s="46">
        <f>J10+J38+J41</f>
        <v>96950.79957</v>
      </c>
      <c r="K43" s="46">
        <f t="shared" si="5"/>
        <v>74.98965</v>
      </c>
      <c r="L43" s="46">
        <f t="shared" si="5"/>
        <v>0</v>
      </c>
      <c r="M43" s="46">
        <f t="shared" si="5"/>
        <v>0</v>
      </c>
      <c r="N43" s="46">
        <f t="shared" si="5"/>
        <v>74.98965</v>
      </c>
      <c r="O43" s="46">
        <f t="shared" si="5"/>
        <v>0</v>
      </c>
      <c r="P43" s="46">
        <f t="shared" si="5"/>
        <v>0</v>
      </c>
      <c r="Q43" s="46">
        <f t="shared" si="5"/>
        <v>0</v>
      </c>
      <c r="R43" s="46">
        <f>S43+T43+U43+V43+W43+X43</f>
        <v>427844.26827</v>
      </c>
      <c r="S43" s="46">
        <f t="shared" si="5"/>
        <v>126829.85195</v>
      </c>
      <c r="T43" s="46">
        <f t="shared" si="5"/>
        <v>63045.86392</v>
      </c>
      <c r="U43" s="46">
        <f t="shared" si="5"/>
        <v>117538.80188</v>
      </c>
      <c r="V43" s="46">
        <f t="shared" si="5"/>
        <v>87037.11052</v>
      </c>
      <c r="W43" s="46">
        <f>W41+W38+W10</f>
        <v>21763.82</v>
      </c>
      <c r="X43" s="46">
        <f>X41+X38+X10</f>
        <v>11628.82</v>
      </c>
      <c r="Y43" s="46">
        <f>Z43+AA43+AB43+AC43+AD43+AE43</f>
        <v>1292073.4494</v>
      </c>
      <c r="Z43" s="46">
        <f aca="true" t="shared" si="6" ref="Z43:AE43">E43+L43+S43</f>
        <v>252605.6252</v>
      </c>
      <c r="AA43" s="46">
        <f t="shared" si="6"/>
        <v>188729.10345</v>
      </c>
      <c r="AB43" s="46">
        <f t="shared" si="6"/>
        <v>292290.28817</v>
      </c>
      <c r="AC43" s="46">
        <f>H43+O43+V43</f>
        <v>239464.04256000003</v>
      </c>
      <c r="AD43" s="46">
        <f>I43+P43+W43</f>
        <v>210404.77044999998</v>
      </c>
      <c r="AE43" s="46">
        <f t="shared" si="6"/>
        <v>108579.61957000001</v>
      </c>
    </row>
    <row r="44" spans="1:31" ht="41.25" customHeight="1">
      <c r="A44" s="52"/>
      <c r="B44" s="53"/>
      <c r="C44" s="5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ht="12.75">
      <c r="A45" s="4" t="s">
        <v>35</v>
      </c>
    </row>
    <row r="46" spans="1:31" ht="15.75">
      <c r="A46" s="4"/>
      <c r="AE46" s="25" t="s">
        <v>36</v>
      </c>
    </row>
    <row r="47" ht="12.75">
      <c r="Y47" s="14"/>
    </row>
    <row r="48" ht="12.75">
      <c r="G48" s="14"/>
    </row>
    <row r="49" ht="12.75">
      <c r="H49" s="14"/>
    </row>
    <row r="50" ht="12.75">
      <c r="X50" s="14"/>
    </row>
    <row r="54" ht="12.75">
      <c r="J54" s="14"/>
    </row>
  </sheetData>
  <sheetProtection/>
  <mergeCells count="133">
    <mergeCell ref="D33:D34"/>
    <mergeCell ref="A10:A37"/>
    <mergeCell ref="AB43:AB44"/>
    <mergeCell ref="AC43:AC44"/>
    <mergeCell ref="X43:X44"/>
    <mergeCell ref="Y43:Y44"/>
    <mergeCell ref="Z43:Z44"/>
    <mergeCell ref="AA43:AA44"/>
    <mergeCell ref="R43:R44"/>
    <mergeCell ref="S43:S44"/>
    <mergeCell ref="Y2:AE2"/>
    <mergeCell ref="Y3:AE3"/>
    <mergeCell ref="A43:C44"/>
    <mergeCell ref="AD43:AD44"/>
    <mergeCell ref="AE43:AE44"/>
    <mergeCell ref="A4:AE4"/>
    <mergeCell ref="B33:B34"/>
    <mergeCell ref="C33:C34"/>
    <mergeCell ref="V43:V44"/>
    <mergeCell ref="W43:W44"/>
    <mergeCell ref="T43:T44"/>
    <mergeCell ref="U43:U44"/>
    <mergeCell ref="N43:N44"/>
    <mergeCell ref="O43:O44"/>
    <mergeCell ref="P43:P44"/>
    <mergeCell ref="Q43:Q44"/>
    <mergeCell ref="J43:J44"/>
    <mergeCell ref="K43:K44"/>
    <mergeCell ref="L43:L44"/>
    <mergeCell ref="M43:M44"/>
    <mergeCell ref="AD41:AD42"/>
    <mergeCell ref="AE41:AE42"/>
    <mergeCell ref="Z41:Z42"/>
    <mergeCell ref="AA41:AA42"/>
    <mergeCell ref="AB41:AB42"/>
    <mergeCell ref="AC41:AC42"/>
    <mergeCell ref="D43:D44"/>
    <mergeCell ref="E43:E44"/>
    <mergeCell ref="F43:F44"/>
    <mergeCell ref="G43:G44"/>
    <mergeCell ref="H43:H44"/>
    <mergeCell ref="I43:I44"/>
    <mergeCell ref="X41:X42"/>
    <mergeCell ref="Y41:Y42"/>
    <mergeCell ref="T41:T42"/>
    <mergeCell ref="U41:U42"/>
    <mergeCell ref="P41:P42"/>
    <mergeCell ref="Q41:Q42"/>
    <mergeCell ref="R41:R42"/>
    <mergeCell ref="S41:S42"/>
    <mergeCell ref="O41:O42"/>
    <mergeCell ref="J41:J42"/>
    <mergeCell ref="K41:K42"/>
    <mergeCell ref="L41:L42"/>
    <mergeCell ref="M41:M42"/>
    <mergeCell ref="AE38:AE40"/>
    <mergeCell ref="R38:R40"/>
    <mergeCell ref="S38:S40"/>
    <mergeCell ref="T38:T40"/>
    <mergeCell ref="U38:U40"/>
    <mergeCell ref="Z38:Z40"/>
    <mergeCell ref="AA38:AA40"/>
    <mergeCell ref="AB38:AB40"/>
    <mergeCell ref="AC38:AC40"/>
    <mergeCell ref="AD38:AD40"/>
    <mergeCell ref="F41:F42"/>
    <mergeCell ref="G41:G42"/>
    <mergeCell ref="F38:F40"/>
    <mergeCell ref="G38:G40"/>
    <mergeCell ref="A41:A42"/>
    <mergeCell ref="C41:C42"/>
    <mergeCell ref="D41:D42"/>
    <mergeCell ref="E41:E42"/>
    <mergeCell ref="H41:H42"/>
    <mergeCell ref="I41:I42"/>
    <mergeCell ref="V38:V40"/>
    <mergeCell ref="W38:W40"/>
    <mergeCell ref="H38:H40"/>
    <mergeCell ref="Q38:Q40"/>
    <mergeCell ref="I38:I40"/>
    <mergeCell ref="V41:V42"/>
    <mergeCell ref="W41:W42"/>
    <mergeCell ref="N41:N42"/>
    <mergeCell ref="X38:X40"/>
    <mergeCell ref="Y38:Y40"/>
    <mergeCell ref="N38:N40"/>
    <mergeCell ref="O38:O40"/>
    <mergeCell ref="P38:P40"/>
    <mergeCell ref="AA33:AA34"/>
    <mergeCell ref="V33:V34"/>
    <mergeCell ref="W33:W34"/>
    <mergeCell ref="X33:X34"/>
    <mergeCell ref="Y33:Y34"/>
    <mergeCell ref="Z33:Z34"/>
    <mergeCell ref="A38:A40"/>
    <mergeCell ref="C38:C40"/>
    <mergeCell ref="D38:D40"/>
    <mergeCell ref="E38:E40"/>
    <mergeCell ref="O33:O34"/>
    <mergeCell ref="J38:J40"/>
    <mergeCell ref="K38:K40"/>
    <mergeCell ref="L38:L40"/>
    <mergeCell ref="M38:M40"/>
    <mergeCell ref="E33:E34"/>
    <mergeCell ref="F33:F34"/>
    <mergeCell ref="M33:M34"/>
    <mergeCell ref="A6:A8"/>
    <mergeCell ref="B6:B8"/>
    <mergeCell ref="C6:C8"/>
    <mergeCell ref="D6:X6"/>
    <mergeCell ref="R7:X7"/>
    <mergeCell ref="K33:K34"/>
    <mergeCell ref="L33:L34"/>
    <mergeCell ref="Y6:AE6"/>
    <mergeCell ref="D7:J7"/>
    <mergeCell ref="I33:I34"/>
    <mergeCell ref="J33:J34"/>
    <mergeCell ref="P33:P34"/>
    <mergeCell ref="Q33:Q34"/>
    <mergeCell ref="G33:G34"/>
    <mergeCell ref="H33:H34"/>
    <mergeCell ref="K7:Q7"/>
    <mergeCell ref="N33:N34"/>
    <mergeCell ref="Y1:AE1"/>
    <mergeCell ref="R33:R34"/>
    <mergeCell ref="S33:S34"/>
    <mergeCell ref="AE33:AE34"/>
    <mergeCell ref="Y7:AD7"/>
    <mergeCell ref="AB33:AB34"/>
    <mergeCell ref="AC33:AC34"/>
    <mergeCell ref="AD33:AD34"/>
    <mergeCell ref="T33:T34"/>
    <mergeCell ref="U33:U34"/>
  </mergeCells>
  <printOptions/>
  <pageMargins left="0.16" right="0.16" top="0.22" bottom="0.15" header="0.22" footer="0.1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2019-12-17T05:42:19Z</cp:lastPrinted>
  <dcterms:created xsi:type="dcterms:W3CDTF">1996-10-08T23:32:33Z</dcterms:created>
  <dcterms:modified xsi:type="dcterms:W3CDTF">2019-12-17T05:42:44Z</dcterms:modified>
  <cp:category/>
  <cp:version/>
  <cp:contentType/>
  <cp:contentStatus/>
</cp:coreProperties>
</file>